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65400" windowWidth="17905" windowHeight="8586" activeTab="4"/>
  </bookViews>
  <sheets>
    <sheet name="附件1-预算收支总表" sheetId="1" r:id="rId1"/>
    <sheet name="收入预算表" sheetId="2" r:id="rId2"/>
    <sheet name="CDKOHSLJ" sheetId="3" state="hidden" r:id="rId3"/>
    <sheet name="支出预算表" sheetId="4" r:id="rId4"/>
    <sheet name="财政拨款支出预算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2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2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2">#REF!</definedName>
    <definedName name="生产列1">#REF!</definedName>
    <definedName name="生产列11" localSheetId="2">#REF!</definedName>
    <definedName name="生产列11">#REF!</definedName>
    <definedName name="生产列15" localSheetId="2">#REF!</definedName>
    <definedName name="生产列15">#REF!</definedName>
    <definedName name="生产列16" localSheetId="2">#REF!</definedName>
    <definedName name="生产列16">#REF!</definedName>
    <definedName name="生产列17" localSheetId="2">#REF!</definedName>
    <definedName name="生产列17">#REF!</definedName>
    <definedName name="生产列19" localSheetId="2">#REF!</definedName>
    <definedName name="生产列19">#REF!</definedName>
    <definedName name="生产列2" localSheetId="2">#REF!</definedName>
    <definedName name="生产列2">#REF!</definedName>
    <definedName name="生产列20" localSheetId="2">#REF!</definedName>
    <definedName name="生产列20">#REF!</definedName>
    <definedName name="生产列3" localSheetId="2">#REF!</definedName>
    <definedName name="生产列3">#REF!</definedName>
    <definedName name="生产列4" localSheetId="2">#REF!</definedName>
    <definedName name="生产列4">#REF!</definedName>
    <definedName name="生产列5" localSheetId="2">#REF!</definedName>
    <definedName name="生产列5">#REF!</definedName>
    <definedName name="生产列6" localSheetId="2">#REF!</definedName>
    <definedName name="生产列6">#REF!</definedName>
    <definedName name="生产列7" localSheetId="2">#REF!</definedName>
    <definedName name="生产列7">#REF!</definedName>
    <definedName name="生产列8" localSheetId="2">#REF!</definedName>
    <definedName name="生产列8">#REF!</definedName>
    <definedName name="生产列9" localSheetId="2">#REF!</definedName>
    <definedName name="生产列9">#REF!</definedName>
    <definedName name="生产期" localSheetId="2">#REF!</definedName>
    <definedName name="生产期">#REF!</definedName>
    <definedName name="生产期1" localSheetId="2">#REF!</definedName>
    <definedName name="生产期1">#REF!</definedName>
    <definedName name="生产期11" localSheetId="2">#REF!</definedName>
    <definedName name="生产期11">#REF!</definedName>
    <definedName name="生产期123">#REF!</definedName>
    <definedName name="生产期15" localSheetId="2">#REF!</definedName>
    <definedName name="生产期15">#REF!</definedName>
    <definedName name="生产期16" localSheetId="2">#REF!</definedName>
    <definedName name="生产期16">#REF!</definedName>
    <definedName name="生产期17" localSheetId="2">#REF!</definedName>
    <definedName name="生产期17">#REF!</definedName>
    <definedName name="生产期19" localSheetId="2">#REF!</definedName>
    <definedName name="生产期19">#REF!</definedName>
    <definedName name="生产期2" localSheetId="2">#REF!</definedName>
    <definedName name="生产期2">#REF!</definedName>
    <definedName name="生产期20" localSheetId="2">#REF!</definedName>
    <definedName name="生产期20">#REF!</definedName>
    <definedName name="生产期3" localSheetId="2">#REF!</definedName>
    <definedName name="生产期3">#REF!</definedName>
    <definedName name="生产期4" localSheetId="2">#REF!</definedName>
    <definedName name="生产期4">#REF!</definedName>
    <definedName name="生产期5" localSheetId="2">#REF!</definedName>
    <definedName name="生产期5">#REF!</definedName>
    <definedName name="生产期6" localSheetId="2">#REF!</definedName>
    <definedName name="生产期6">#REF!</definedName>
    <definedName name="生产期7" localSheetId="2">#REF!</definedName>
    <definedName name="生产期7">#REF!</definedName>
    <definedName name="生产期8" localSheetId="2">#REF!</definedName>
    <definedName name="生产期8">#REF!</definedName>
    <definedName name="生产期9" localSheetId="2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<sst xmlns="http://schemas.openxmlformats.org/spreadsheetml/2006/main" count="230" uniqueCount="120">
  <si>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</si>
  <si>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</si>
  <si>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</si>
  <si>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</si>
  <si>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</si>
  <si>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</si>
  <si>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</si>
  <si>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</si>
  <si>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二、事业收入</t>
  </si>
  <si>
    <t>三、事业单位经营收入</t>
  </si>
  <si>
    <t>四、其他收入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</si>
  <si>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</si>
  <si>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</si>
  <si>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</si>
  <si>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</si>
  <si>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</si>
  <si>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</si>
  <si>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</si>
  <si>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</si>
  <si>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</si>
  <si>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</si>
  <si>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</si>
  <si>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</si>
  <si>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</si>
  <si>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</si>
  <si>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</si>
  <si>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</si>
  <si>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</si>
  <si>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</si>
  <si>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</si>
  <si>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</si>
  <si>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</si>
  <si>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</si>
  <si>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</si>
  <si>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</si>
  <si>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</si>
  <si>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</si>
  <si>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</si>
  <si>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</si>
  <si>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</si>
  <si>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</si>
  <si>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</si>
  <si>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</si>
  <si>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</si>
  <si>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</si>
  <si>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合计</t>
  </si>
  <si>
    <t>基本支出</t>
  </si>
  <si>
    <t>项目支出</t>
  </si>
  <si>
    <t>上缴上级支出</t>
  </si>
  <si>
    <t>经营支出</t>
  </si>
  <si>
    <t>对下级单位补助支出</t>
  </si>
  <si>
    <t>合  计</t>
  </si>
  <si>
    <t>备注</t>
  </si>
  <si>
    <t>高等学校收入预算表</t>
  </si>
  <si>
    <t>高等学校支出预算表</t>
  </si>
  <si>
    <t>高等学校财政拨款支出预算表</t>
  </si>
  <si>
    <t>20502</t>
  </si>
  <si>
    <t>2050205</t>
  </si>
  <si>
    <t>206</t>
  </si>
  <si>
    <t>20602</t>
  </si>
  <si>
    <t>2060201</t>
  </si>
  <si>
    <t>2060204</t>
  </si>
  <si>
    <t>20699</t>
  </si>
  <si>
    <t>2069999</t>
  </si>
  <si>
    <t>221</t>
  </si>
  <si>
    <t>22102</t>
  </si>
  <si>
    <t>2210201</t>
  </si>
  <si>
    <t>2210203</t>
  </si>
  <si>
    <t xml:space="preserve">          合      计</t>
  </si>
  <si>
    <t>住房保障支出</t>
  </si>
  <si>
    <t>教育支出</t>
  </si>
  <si>
    <t>科学技术支出</t>
  </si>
  <si>
    <t xml:space="preserve">  普通教育</t>
  </si>
  <si>
    <t xml:space="preserve">    高等教育</t>
  </si>
  <si>
    <t xml:space="preserve">  基础研究</t>
  </si>
  <si>
    <t xml:space="preserve">    机构运行</t>
  </si>
  <si>
    <t xml:space="preserve">    重点实验室及相关设施</t>
  </si>
  <si>
    <t xml:space="preserve">  其他科学技术支出</t>
  </si>
  <si>
    <t xml:space="preserve">    其他科学技术支出</t>
  </si>
  <si>
    <t>213</t>
  </si>
  <si>
    <t>农林水支出</t>
  </si>
  <si>
    <t>21301</t>
  </si>
  <si>
    <t xml:space="preserve">  农业</t>
  </si>
  <si>
    <t>2130106</t>
  </si>
  <si>
    <t xml:space="preserve">    科技转化与推广服务</t>
  </si>
  <si>
    <t xml:space="preserve">  住房改革支出</t>
  </si>
  <si>
    <t xml:space="preserve">    住房公积金</t>
  </si>
  <si>
    <t xml:space="preserve">    购房补贴</t>
  </si>
  <si>
    <t>上年结转小计</t>
  </si>
  <si>
    <t>一般公共预算财政拨款结转资金</t>
  </si>
  <si>
    <t>其他资金</t>
  </si>
  <si>
    <t>上年结转</t>
  </si>
  <si>
    <t>合计</t>
  </si>
  <si>
    <t>教育支出</t>
  </si>
  <si>
    <t>科学技术支出</t>
  </si>
  <si>
    <t xml:space="preserve">   农业</t>
  </si>
  <si>
    <t xml:space="preserve">     科技转化与推广服务</t>
  </si>
  <si>
    <t>合计</t>
  </si>
  <si>
    <t xml:space="preserve">  普通教育</t>
  </si>
  <si>
    <t xml:space="preserve">    高等教育</t>
  </si>
  <si>
    <t xml:space="preserve">  基础研究</t>
  </si>
  <si>
    <t xml:space="preserve">    机构运行</t>
  </si>
  <si>
    <t xml:space="preserve">    重点实验室及相关设施</t>
  </si>
  <si>
    <t xml:space="preserve">  其他科学技术支出</t>
  </si>
  <si>
    <t xml:space="preserve">    其他科学技术支出</t>
  </si>
  <si>
    <t>住房保障支出</t>
  </si>
  <si>
    <t xml:space="preserve">  住房改革支出</t>
  </si>
  <si>
    <t xml:space="preserve">    住房公积金</t>
  </si>
  <si>
    <t xml:space="preserve">    购房补贴</t>
  </si>
  <si>
    <t>合计</t>
  </si>
  <si>
    <t>一、教育</t>
  </si>
  <si>
    <t>二、科学技术</t>
  </si>
  <si>
    <t>三、农林水支出</t>
  </si>
  <si>
    <t>四、住房保障支出</t>
  </si>
  <si>
    <t>20605</t>
  </si>
  <si>
    <t>2060503</t>
  </si>
  <si>
    <t xml:space="preserve">  科技条件与服务</t>
  </si>
  <si>
    <t xml:space="preserve">    科技条件专项</t>
  </si>
  <si>
    <t>部门：西北农林科技大学</t>
  </si>
  <si>
    <t>部门：西北农林科技大学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</si>
</sst>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##,###,###,##0.00"/>
    <numFmt numFmtId="208" formatCode="0.00_);[Red]\(0.00\)"/>
    <numFmt numFmtId="209" formatCode="0.0_);[Red]\(0.0\)"/>
    <numFmt numFmtId="210" formatCode="#,##0.00_);[Red]\(#,##0.00\)"/>
    <numFmt numFmtId="211" formatCode="#,##0.00_ "/>
  </numFmts>
  <fonts count="103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sz val="9"/>
      <color indexed="8"/>
      <name val="宋体"/>
      <family val="0"/>
    </font>
    <font>
      <sz val="9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139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7" fillId="0" borderId="0" xfId="333" applyFont="1" applyAlignment="1">
      <alignment horizontal="centerContinuous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1" fillId="0" borderId="9" xfId="333" applyFont="1" applyBorder="1" applyAlignment="1">
      <alignment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9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4" fontId="10" fillId="0" borderId="0" xfId="0" applyNumberFormat="1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5" fillId="0" borderId="0" xfId="333" applyFont="1" applyAlignment="1">
      <alignment vertical="center"/>
      <protection/>
    </xf>
    <xf numFmtId="0" fontId="85" fillId="0" borderId="0" xfId="333" applyFont="1" applyAlignment="1">
      <alignment horizontal="right" vertical="center"/>
      <protection/>
    </xf>
    <xf numFmtId="0" fontId="1" fillId="0" borderId="0" xfId="333" applyFont="1" applyAlignment="1">
      <alignment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2" fillId="0" borderId="0" xfId="333" applyFont="1" applyAlignment="1">
      <alignment vertical="center"/>
      <protection/>
    </xf>
    <xf numFmtId="0" fontId="1" fillId="0" borderId="0" xfId="333" applyFont="1" applyFill="1" applyAlignment="1">
      <alignment vertical="center"/>
      <protection/>
    </xf>
    <xf numFmtId="207" fontId="1" fillId="0" borderId="9" xfId="333" applyNumberFormat="1" applyFont="1" applyBorder="1" applyAlignment="1">
      <alignment vertical="center"/>
      <protection/>
    </xf>
    <xf numFmtId="207" fontId="1" fillId="0" borderId="26" xfId="0" applyNumberFormat="1" applyFont="1" applyBorder="1" applyAlignment="1">
      <alignment horizontal="right" vertical="center"/>
    </xf>
    <xf numFmtId="210" fontId="85" fillId="0" borderId="0" xfId="333" applyNumberFormat="1" applyFont="1" applyAlignment="1">
      <alignment horizontal="right" vertical="center"/>
      <protection/>
    </xf>
    <xf numFmtId="210" fontId="88" fillId="0" borderId="0" xfId="333" applyNumberFormat="1" applyFont="1" applyAlignment="1">
      <alignment horizontal="centerContinuous" vertical="center"/>
      <protection/>
    </xf>
    <xf numFmtId="210" fontId="81" fillId="0" borderId="0" xfId="333" applyNumberFormat="1" applyFont="1" applyAlignment="1">
      <alignment horizontal="right" vertical="center"/>
      <protection/>
    </xf>
    <xf numFmtId="210" fontId="90" fillId="0" borderId="9" xfId="333" applyNumberFormat="1" applyFont="1" applyBorder="1" applyAlignment="1" quotePrefix="1">
      <alignment horizontal="center" vertical="center"/>
      <protection/>
    </xf>
    <xf numFmtId="210" fontId="1" fillId="0" borderId="0" xfId="333" applyNumberFormat="1" applyAlignment="1">
      <alignment vertical="center"/>
      <protection/>
    </xf>
    <xf numFmtId="210" fontId="1" fillId="0" borderId="9" xfId="333" applyNumberFormat="1" applyFont="1" applyBorder="1" applyAlignment="1">
      <alignment vertical="center"/>
      <protection/>
    </xf>
    <xf numFmtId="0" fontId="97" fillId="0" borderId="0" xfId="333" applyFont="1" applyAlignment="1">
      <alignment vertical="center"/>
      <protection/>
    </xf>
    <xf numFmtId="0" fontId="90" fillId="0" borderId="0" xfId="333" applyFont="1" applyAlignment="1">
      <alignment vertical="center"/>
      <protection/>
    </xf>
    <xf numFmtId="0" fontId="90" fillId="0" borderId="0" xfId="333" applyFont="1" applyFill="1" applyAlignment="1">
      <alignment vertical="center"/>
      <protection/>
    </xf>
    <xf numFmtId="0" fontId="96" fillId="0" borderId="0" xfId="333" applyFont="1" applyAlignment="1">
      <alignment vertical="center"/>
      <protection/>
    </xf>
    <xf numFmtId="0" fontId="86" fillId="0" borderId="0" xfId="0" applyFont="1" applyFill="1" applyAlignment="1">
      <alignment horizontal="center" vertical="center"/>
    </xf>
    <xf numFmtId="0" fontId="89" fillId="0" borderId="9" xfId="333" applyFont="1" applyBorder="1" applyAlignment="1" quotePrefix="1">
      <alignment horizontal="center" vertical="center"/>
      <protection/>
    </xf>
    <xf numFmtId="0" fontId="89" fillId="0" borderId="9" xfId="333" applyFont="1" applyBorder="1" applyAlignment="1">
      <alignment horizontal="center" vertical="center"/>
      <protection/>
    </xf>
    <xf numFmtId="0" fontId="93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0" fontId="37" fillId="0" borderId="0" xfId="0" applyFont="1" applyAlignment="1">
      <alignment/>
    </xf>
    <xf numFmtId="49" fontId="92" fillId="0" borderId="9" xfId="0" applyNumberFormat="1" applyFont="1" applyBorder="1" applyAlignment="1">
      <alignment horizontal="left" vertical="center"/>
    </xf>
    <xf numFmtId="49" fontId="92" fillId="0" borderId="9" xfId="0" applyNumberFormat="1" applyFont="1" applyBorder="1" applyAlignment="1">
      <alignment vertical="center"/>
    </xf>
    <xf numFmtId="207" fontId="1" fillId="0" borderId="26" xfId="0" applyNumberFormat="1" applyFont="1" applyBorder="1" applyAlignment="1">
      <alignment horizontal="right" vertical="center"/>
    </xf>
    <xf numFmtId="0" fontId="1" fillId="0" borderId="9" xfId="333" applyFont="1" applyBorder="1" applyAlignment="1" quotePrefix="1">
      <alignment vertical="center"/>
      <protection/>
    </xf>
    <xf numFmtId="49" fontId="92" fillId="0" borderId="26" xfId="0" applyNumberFormat="1" applyFont="1" applyBorder="1" applyAlignment="1">
      <alignment horizontal="left" vertical="center"/>
    </xf>
    <xf numFmtId="49" fontId="92" fillId="0" borderId="27" xfId="0" applyNumberFormat="1" applyFont="1" applyBorder="1" applyAlignment="1">
      <alignment horizontal="left" vertical="center"/>
    </xf>
    <xf numFmtId="210" fontId="92" fillId="0" borderId="9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98" fillId="0" borderId="0" xfId="0" applyFont="1" applyAlignment="1">
      <alignment vertical="center"/>
    </xf>
    <xf numFmtId="0" fontId="98" fillId="0" borderId="9" xfId="0" applyFont="1" applyFill="1" applyBorder="1" applyAlignment="1">
      <alignment horizontal="center" vertical="center" wrapText="1" shrinkToFit="1"/>
    </xf>
    <xf numFmtId="0" fontId="98" fillId="0" borderId="9" xfId="0" applyFont="1" applyFill="1" applyBorder="1" applyAlignment="1">
      <alignment horizontal="center" vertical="center" shrinkToFit="1"/>
    </xf>
    <xf numFmtId="0" fontId="98" fillId="0" borderId="0" xfId="0" applyFont="1" applyAlignment="1">
      <alignment/>
    </xf>
    <xf numFmtId="210" fontId="10" fillId="0" borderId="0" xfId="0" applyNumberFormat="1" applyFont="1" applyFill="1" applyAlignment="1">
      <alignment/>
    </xf>
    <xf numFmtId="210" fontId="98" fillId="0" borderId="23" xfId="0" applyNumberFormat="1" applyFont="1" applyFill="1" applyBorder="1" applyAlignment="1">
      <alignment horizontal="center" vertical="center" shrinkToFit="1"/>
    </xf>
    <xf numFmtId="210" fontId="98" fillId="0" borderId="16" xfId="0" applyNumberFormat="1" applyFont="1" applyFill="1" applyBorder="1" applyAlignment="1">
      <alignment horizontal="center" vertical="center" shrinkToFit="1"/>
    </xf>
    <xf numFmtId="210" fontId="10" fillId="0" borderId="0" xfId="0" applyNumberFormat="1" applyFont="1" applyAlignment="1">
      <alignment/>
    </xf>
    <xf numFmtId="210" fontId="10" fillId="0" borderId="0" xfId="0" applyNumberFormat="1" applyFont="1" applyFill="1" applyAlignment="1">
      <alignment horizontal="center"/>
    </xf>
    <xf numFmtId="210" fontId="2" fillId="0" borderId="0" xfId="0" applyNumberFormat="1" applyFont="1" applyFill="1" applyAlignment="1">
      <alignment horizontal="right" vertical="center"/>
    </xf>
    <xf numFmtId="210" fontId="98" fillId="0" borderId="28" xfId="0" applyNumberFormat="1" applyFont="1" applyFill="1" applyBorder="1" applyAlignment="1">
      <alignment horizontal="center" vertical="center" shrinkToFit="1"/>
    </xf>
    <xf numFmtId="210" fontId="98" fillId="0" borderId="1" xfId="0" applyNumberFormat="1" applyFont="1" applyFill="1" applyBorder="1" applyAlignment="1">
      <alignment horizontal="center" vertical="center" shrinkToFit="1"/>
    </xf>
    <xf numFmtId="210" fontId="98" fillId="0" borderId="29" xfId="0" applyNumberFormat="1" applyFont="1" applyFill="1" applyBorder="1" applyAlignment="1">
      <alignment horizontal="center" vertical="center" shrinkToFit="1"/>
    </xf>
    <xf numFmtId="210" fontId="98" fillId="0" borderId="9" xfId="0" applyNumberFormat="1" applyFont="1" applyFill="1" applyBorder="1" applyAlignment="1">
      <alignment horizontal="center" vertical="center" wrapText="1" shrinkToFit="1"/>
    </xf>
    <xf numFmtId="210" fontId="98" fillId="0" borderId="9" xfId="0" applyNumberFormat="1" applyFont="1" applyFill="1" applyBorder="1" applyAlignment="1">
      <alignment horizontal="center" vertical="center" wrapText="1" shrinkToFit="1"/>
    </xf>
    <xf numFmtId="210" fontId="98" fillId="0" borderId="9" xfId="0" applyNumberFormat="1" applyFont="1" applyFill="1" applyBorder="1" applyAlignment="1">
      <alignment vertical="center" wrapText="1" shrinkToFit="1"/>
    </xf>
    <xf numFmtId="210" fontId="98" fillId="0" borderId="23" xfId="0" applyNumberFormat="1" applyFont="1" applyFill="1" applyBorder="1" applyAlignment="1">
      <alignment horizontal="center" vertical="center" wrapText="1" shrinkToFit="1"/>
    </xf>
    <xf numFmtId="210" fontId="92" fillId="0" borderId="28" xfId="0" applyNumberFormat="1" applyFont="1" applyBorder="1" applyAlignment="1">
      <alignment horizontal="right" vertical="center"/>
    </xf>
    <xf numFmtId="210" fontId="92" fillId="0" borderId="26" xfId="0" applyNumberFormat="1" applyFont="1" applyBorder="1" applyAlignment="1">
      <alignment horizontal="right" vertical="center"/>
    </xf>
    <xf numFmtId="210" fontId="92" fillId="0" borderId="9" xfId="0" applyNumberFormat="1" applyFont="1" applyBorder="1" applyAlignment="1">
      <alignment horizontal="right" vertical="center"/>
    </xf>
    <xf numFmtId="210" fontId="92" fillId="0" borderId="27" xfId="0" applyNumberFormat="1" applyFont="1" applyBorder="1" applyAlignment="1">
      <alignment horizontal="right" vertical="center"/>
    </xf>
    <xf numFmtId="210" fontId="92" fillId="0" borderId="30" xfId="0" applyNumberFormat="1" applyFont="1" applyBorder="1" applyAlignment="1">
      <alignment horizontal="right" vertical="center"/>
    </xf>
    <xf numFmtId="210" fontId="10" fillId="0" borderId="0" xfId="0" applyNumberFormat="1" applyFont="1" applyAlignment="1">
      <alignment horizontal="right"/>
    </xf>
    <xf numFmtId="0" fontId="99" fillId="0" borderId="0" xfId="333" applyFont="1" applyAlignment="1">
      <alignment vertical="center"/>
      <protection/>
    </xf>
    <xf numFmtId="0" fontId="82" fillId="0" borderId="9" xfId="333" applyFont="1" applyBorder="1" applyAlignment="1" quotePrefix="1">
      <alignment horizontal="center" vertical="center"/>
      <protection/>
    </xf>
    <xf numFmtId="0" fontId="82" fillId="0" borderId="9" xfId="333" applyFont="1" applyBorder="1" applyAlignment="1">
      <alignment horizontal="center" vertical="center"/>
      <protection/>
    </xf>
    <xf numFmtId="49" fontId="82" fillId="0" borderId="9" xfId="0" applyNumberFormat="1" applyFont="1" applyBorder="1" applyAlignment="1">
      <alignment horizontal="left" vertical="center"/>
    </xf>
    <xf numFmtId="207" fontId="82" fillId="0" borderId="26" xfId="0" applyNumberFormat="1" applyFont="1" applyBorder="1" applyAlignment="1">
      <alignment horizontal="right" vertical="center"/>
    </xf>
    <xf numFmtId="207" fontId="82" fillId="0" borderId="9" xfId="0" applyNumberFormat="1" applyFont="1" applyBorder="1" applyAlignment="1">
      <alignment horizontal="right" vertical="center"/>
    </xf>
    <xf numFmtId="0" fontId="82" fillId="0" borderId="9" xfId="333" applyFont="1" applyFill="1" applyBorder="1" applyAlignment="1">
      <alignment vertical="center"/>
      <protection/>
    </xf>
    <xf numFmtId="207" fontId="82" fillId="0" borderId="27" xfId="0" applyNumberFormat="1" applyFont="1" applyBorder="1" applyAlignment="1">
      <alignment horizontal="right" vertical="center"/>
    </xf>
    <xf numFmtId="207" fontId="82" fillId="0" borderId="14" xfId="0" applyNumberFormat="1" applyFont="1" applyBorder="1" applyAlignment="1">
      <alignment horizontal="right" vertical="center"/>
    </xf>
    <xf numFmtId="0" fontId="82" fillId="0" borderId="9" xfId="333" applyFont="1" applyBorder="1" applyAlignment="1">
      <alignment vertical="center"/>
      <protection/>
    </xf>
    <xf numFmtId="207" fontId="82" fillId="0" borderId="30" xfId="0" applyNumberFormat="1" applyFont="1" applyBorder="1" applyAlignment="1">
      <alignment horizontal="right" vertical="center"/>
    </xf>
    <xf numFmtId="207" fontId="82" fillId="0" borderId="28" xfId="0" applyNumberFormat="1" applyFont="1" applyBorder="1" applyAlignment="1">
      <alignment horizontal="right" vertical="center"/>
    </xf>
    <xf numFmtId="207" fontId="82" fillId="0" borderId="23" xfId="0" applyNumberFormat="1" applyFont="1" applyBorder="1" applyAlignment="1">
      <alignment horizontal="right" vertical="center"/>
    </xf>
    <xf numFmtId="207" fontId="100" fillId="0" borderId="28" xfId="0" applyNumberFormat="1" applyFont="1" applyBorder="1" applyAlignment="1">
      <alignment horizontal="right" vertical="center"/>
    </xf>
    <xf numFmtId="207" fontId="100" fillId="0" borderId="26" xfId="0" applyNumberFormat="1" applyFont="1" applyBorder="1" applyAlignment="1">
      <alignment horizontal="right" vertical="center"/>
    </xf>
    <xf numFmtId="49" fontId="82" fillId="0" borderId="9" xfId="0" applyNumberFormat="1" applyFont="1" applyBorder="1" applyAlignment="1">
      <alignment vertical="center"/>
    </xf>
    <xf numFmtId="0" fontId="101" fillId="0" borderId="9" xfId="0" applyFont="1" applyFill="1" applyBorder="1" applyAlignment="1">
      <alignment horizontal="center" vertical="center" wrapText="1" shrinkToFit="1"/>
    </xf>
    <xf numFmtId="0" fontId="101" fillId="0" borderId="9" xfId="0" applyFont="1" applyFill="1" applyBorder="1" applyAlignment="1">
      <alignment horizontal="center" vertical="center" shrinkToFit="1"/>
    </xf>
    <xf numFmtId="43" fontId="101" fillId="0" borderId="9" xfId="0" applyNumberFormat="1" applyFont="1" applyFill="1" applyBorder="1" applyAlignment="1">
      <alignment horizontal="right" vertical="center" shrinkToFit="1"/>
    </xf>
    <xf numFmtId="0" fontId="101" fillId="0" borderId="9" xfId="0" applyFont="1" applyBorder="1" applyAlignment="1">
      <alignment/>
    </xf>
    <xf numFmtId="49" fontId="82" fillId="35" borderId="9" xfId="0" applyNumberFormat="1" applyFont="1" applyFill="1" applyBorder="1" applyAlignment="1">
      <alignment horizontal="left" vertical="center"/>
    </xf>
    <xf numFmtId="207" fontId="82" fillId="35" borderId="9" xfId="333" applyNumberFormat="1" applyFont="1" applyFill="1" applyBorder="1" applyAlignment="1">
      <alignment horizontal="center" vertical="center"/>
      <protection/>
    </xf>
    <xf numFmtId="207" fontId="82" fillId="35" borderId="28" xfId="0" applyNumberFormat="1" applyFont="1" applyFill="1" applyBorder="1" applyAlignment="1">
      <alignment horizontal="right" vertical="center"/>
    </xf>
    <xf numFmtId="207" fontId="82" fillId="35" borderId="23" xfId="0" applyNumberFormat="1" applyFont="1" applyFill="1" applyBorder="1" applyAlignment="1">
      <alignment horizontal="right" vertical="center"/>
    </xf>
    <xf numFmtId="0" fontId="82" fillId="35" borderId="9" xfId="333" applyFont="1" applyFill="1" applyBorder="1" applyAlignment="1">
      <alignment horizontal="center" vertical="center"/>
      <protection/>
    </xf>
    <xf numFmtId="0" fontId="82" fillId="35" borderId="9" xfId="333" applyFont="1" applyFill="1" applyBorder="1" applyAlignment="1">
      <alignment vertical="center"/>
      <protection/>
    </xf>
    <xf numFmtId="207" fontId="82" fillId="35" borderId="9" xfId="333" applyNumberFormat="1" applyFont="1" applyFill="1" applyBorder="1" applyAlignment="1">
      <alignment vertical="center"/>
      <protection/>
    </xf>
    <xf numFmtId="43" fontId="101" fillId="35" borderId="9" xfId="0" applyNumberFormat="1" applyFont="1" applyFill="1" applyBorder="1" applyAlignment="1">
      <alignment horizontal="right" vertical="center" shrinkToFit="1"/>
    </xf>
    <xf numFmtId="0" fontId="101" fillId="35" borderId="9" xfId="0" applyFont="1" applyFill="1" applyBorder="1" applyAlignment="1">
      <alignment/>
    </xf>
    <xf numFmtId="43" fontId="101" fillId="35" borderId="9" xfId="0" applyNumberFormat="1" applyFont="1" applyFill="1" applyBorder="1" applyAlignment="1">
      <alignment/>
    </xf>
    <xf numFmtId="49" fontId="92" fillId="35" borderId="9" xfId="0" applyNumberFormat="1" applyFont="1" applyFill="1" applyBorder="1" applyAlignment="1">
      <alignment horizontal="left" vertical="center"/>
    </xf>
    <xf numFmtId="210" fontId="92" fillId="35" borderId="28" xfId="0" applyNumberFormat="1" applyFont="1" applyFill="1" applyBorder="1" applyAlignment="1">
      <alignment horizontal="right" vertical="center"/>
    </xf>
    <xf numFmtId="210" fontId="92" fillId="35" borderId="9" xfId="0" applyNumberFormat="1" applyFont="1" applyFill="1" applyBorder="1" applyAlignment="1">
      <alignment horizontal="right" vertical="center"/>
    </xf>
    <xf numFmtId="210" fontId="92" fillId="35" borderId="9" xfId="0" applyNumberFormat="1" applyFont="1" applyFill="1" applyBorder="1" applyAlignment="1">
      <alignment horizontal="right" vertical="center" wrapText="1"/>
    </xf>
    <xf numFmtId="49" fontId="92" fillId="35" borderId="9" xfId="0" applyNumberFormat="1" applyFont="1" applyFill="1" applyBorder="1" applyAlignment="1">
      <alignment horizontal="center" vertical="center"/>
    </xf>
    <xf numFmtId="210" fontId="98" fillId="35" borderId="9" xfId="0" applyNumberFormat="1" applyFont="1" applyFill="1" applyBorder="1" applyAlignment="1">
      <alignment horizontal="right" vertical="center"/>
    </xf>
    <xf numFmtId="210" fontId="92" fillId="35" borderId="26" xfId="0" applyNumberFormat="1" applyFont="1" applyFill="1" applyBorder="1" applyAlignment="1">
      <alignment horizontal="right" vertical="center"/>
    </xf>
    <xf numFmtId="210" fontId="92" fillId="35" borderId="30" xfId="0" applyNumberFormat="1" applyFont="1" applyFill="1" applyBorder="1" applyAlignment="1">
      <alignment horizontal="right" vertical="center"/>
    </xf>
    <xf numFmtId="210" fontId="92" fillId="35" borderId="27" xfId="0" applyNumberFormat="1" applyFont="1" applyFill="1" applyBorder="1" applyAlignment="1">
      <alignment horizontal="right" vertical="center"/>
    </xf>
    <xf numFmtId="0" fontId="1" fillId="0" borderId="26" xfId="333" applyFont="1" applyBorder="1" applyAlignment="1">
      <alignment vertical="center"/>
      <protection/>
    </xf>
    <xf numFmtId="0" fontId="1" fillId="0" borderId="9" xfId="333" applyBorder="1" applyAlignment="1">
      <alignment vertical="center"/>
      <protection/>
    </xf>
    <xf numFmtId="210" fontId="1" fillId="0" borderId="9" xfId="333" applyNumberFormat="1" applyBorder="1" applyAlignment="1">
      <alignment vertical="center"/>
      <protection/>
    </xf>
    <xf numFmtId="49" fontId="82" fillId="0" borderId="26" xfId="0" applyNumberFormat="1" applyFont="1" applyBorder="1" applyAlignment="1">
      <alignment horizontal="left" vertical="center"/>
    </xf>
    <xf numFmtId="49" fontId="82" fillId="0" borderId="27" xfId="0" applyNumberFormat="1" applyFont="1" applyBorder="1" applyAlignment="1">
      <alignment horizontal="left" vertical="center"/>
    </xf>
    <xf numFmtId="0" fontId="1" fillId="0" borderId="9" xfId="333" applyFont="1" applyBorder="1" applyAlignment="1">
      <alignment vertical="center"/>
      <protection/>
    </xf>
    <xf numFmtId="210" fontId="1" fillId="0" borderId="9" xfId="333" applyNumberFormat="1" applyFont="1" applyBorder="1" applyAlignment="1">
      <alignment horizontal="right" vertical="center"/>
      <protection/>
    </xf>
    <xf numFmtId="210" fontId="1" fillId="0" borderId="9" xfId="333" applyNumberFormat="1" applyFont="1" applyBorder="1" applyAlignment="1">
      <alignment vertical="center"/>
      <protection/>
    </xf>
    <xf numFmtId="0" fontId="1" fillId="35" borderId="9" xfId="333" applyFont="1" applyFill="1" applyBorder="1" applyAlignment="1" quotePrefix="1">
      <alignment horizontal="center" vertical="center"/>
      <protection/>
    </xf>
    <xf numFmtId="207" fontId="1" fillId="35" borderId="26" xfId="0" applyNumberFormat="1" applyFont="1" applyFill="1" applyBorder="1" applyAlignment="1">
      <alignment horizontal="right" vertical="center"/>
    </xf>
    <xf numFmtId="210" fontId="1" fillId="35" borderId="9" xfId="333" applyNumberFormat="1" applyFont="1" applyFill="1" applyBorder="1" applyAlignment="1">
      <alignment horizontal="right" vertical="center"/>
      <protection/>
    </xf>
    <xf numFmtId="0" fontId="102" fillId="35" borderId="9" xfId="333" applyFont="1" applyFill="1" applyBorder="1" applyAlignment="1">
      <alignment horizontal="center" vertical="center"/>
      <protection/>
    </xf>
    <xf numFmtId="207" fontId="102" fillId="35" borderId="26" xfId="0" applyNumberFormat="1" applyFont="1" applyFill="1" applyBorder="1" applyAlignment="1">
      <alignment horizontal="right" vertical="center"/>
    </xf>
    <xf numFmtId="0" fontId="102" fillId="35" borderId="9" xfId="333" applyFont="1" applyFill="1" applyBorder="1" applyAlignment="1" quotePrefix="1">
      <alignment vertical="center"/>
      <protection/>
    </xf>
    <xf numFmtId="210" fontId="102" fillId="35" borderId="9" xfId="0" applyNumberFormat="1" applyFont="1" applyFill="1" applyBorder="1" applyAlignment="1">
      <alignment horizontal="right" vertical="center"/>
    </xf>
    <xf numFmtId="0" fontId="1" fillId="0" borderId="0" xfId="333" applyFont="1" applyAlignment="1">
      <alignment vertical="center" wrapText="1"/>
      <protection/>
    </xf>
    <xf numFmtId="0" fontId="1" fillId="0" borderId="25" xfId="333" applyFont="1" applyBorder="1" applyAlignment="1">
      <alignment horizontal="left" vertical="center" wrapText="1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39" customWidth="1"/>
    <col min="5" max="16384" width="9.140625" style="12" customWidth="1"/>
  </cols>
  <sheetData>
    <row r="1" spans="1:4" s="11" customFormat="1" ht="25.5" customHeight="1">
      <c r="A1" s="19" t="s">
        <v>0</v>
      </c>
      <c r="D1" s="35"/>
    </row>
    <row r="2" spans="1:4" ht="27" customHeight="1">
      <c r="A2" s="45" t="s">
        <v>1</v>
      </c>
      <c r="B2" s="45"/>
      <c r="C2" s="45"/>
      <c r="D2" s="45"/>
    </row>
    <row r="3" spans="1:4" ht="15" customHeight="1">
      <c r="A3" s="13"/>
      <c r="B3" s="14"/>
      <c r="C3" s="14"/>
      <c r="D3" s="36"/>
    </row>
    <row r="4" spans="1:4" ht="27" customHeight="1">
      <c r="A4" s="137" t="s">
        <v>118</v>
      </c>
      <c r="B4" s="15"/>
      <c r="C4" s="15"/>
      <c r="D4" s="37" t="s">
        <v>2</v>
      </c>
    </row>
    <row r="5" spans="1:4" ht="24.75" customHeight="1">
      <c r="A5" s="46" t="s">
        <v>3</v>
      </c>
      <c r="B5" s="47"/>
      <c r="C5" s="46" t="s">
        <v>4</v>
      </c>
      <c r="D5" s="47"/>
    </row>
    <row r="6" spans="1:4" ht="25.5" customHeight="1">
      <c r="A6" s="17" t="s">
        <v>5</v>
      </c>
      <c r="B6" s="17" t="s">
        <v>6</v>
      </c>
      <c r="C6" s="17" t="s">
        <v>5</v>
      </c>
      <c r="D6" s="38" t="s">
        <v>6</v>
      </c>
    </row>
    <row r="7" spans="1:4" ht="26.25" customHeight="1">
      <c r="A7" s="55" t="s">
        <v>7</v>
      </c>
      <c r="B7" s="54">
        <v>152624.31</v>
      </c>
      <c r="C7" s="127" t="s">
        <v>110</v>
      </c>
      <c r="D7" s="128">
        <v>290665.43</v>
      </c>
    </row>
    <row r="8" spans="1:4" ht="26.25" customHeight="1">
      <c r="A8" s="55" t="s">
        <v>8</v>
      </c>
      <c r="B8" s="54">
        <v>90700</v>
      </c>
      <c r="C8" s="127" t="s">
        <v>111</v>
      </c>
      <c r="D8" s="128">
        <v>8816.92</v>
      </c>
    </row>
    <row r="9" spans="1:4" ht="26.25" customHeight="1">
      <c r="A9" s="55" t="s">
        <v>9</v>
      </c>
      <c r="B9" s="127"/>
      <c r="C9" s="127" t="s">
        <v>112</v>
      </c>
      <c r="D9" s="128">
        <v>237.96</v>
      </c>
    </row>
    <row r="10" spans="1:4" ht="26.25" customHeight="1">
      <c r="A10" s="55" t="s">
        <v>10</v>
      </c>
      <c r="B10" s="54">
        <v>42800</v>
      </c>
      <c r="C10" s="127" t="s">
        <v>113</v>
      </c>
      <c r="D10" s="128">
        <v>8056.67</v>
      </c>
    </row>
    <row r="11" spans="1:4" ht="26.25" customHeight="1">
      <c r="A11" s="127" t="s">
        <v>11</v>
      </c>
      <c r="B11" s="54">
        <v>5000</v>
      </c>
      <c r="C11" s="127"/>
      <c r="D11" s="129"/>
    </row>
    <row r="12" spans="1:4" ht="26.25" customHeight="1">
      <c r="A12" s="16"/>
      <c r="B12" s="122"/>
      <c r="C12" s="123"/>
      <c r="D12" s="124"/>
    </row>
    <row r="13" spans="1:4" ht="26.25" customHeight="1">
      <c r="A13" s="16"/>
      <c r="B13" s="122"/>
      <c r="C13" s="123"/>
      <c r="D13" s="124"/>
    </row>
    <row r="14" spans="1:4" ht="26.25" customHeight="1">
      <c r="A14" s="16"/>
      <c r="B14" s="33"/>
      <c r="C14" s="16"/>
      <c r="D14" s="40"/>
    </row>
    <row r="15" spans="1:4" ht="26.25" customHeight="1">
      <c r="A15" s="130" t="s">
        <v>12</v>
      </c>
      <c r="B15" s="131">
        <f>B7+B8+B10</f>
        <v>286124.31</v>
      </c>
      <c r="C15" s="130" t="s">
        <v>13</v>
      </c>
      <c r="D15" s="132">
        <f>SUM(D7:D14)</f>
        <v>307776.98</v>
      </c>
    </row>
    <row r="16" spans="1:4" ht="26.25" customHeight="1">
      <c r="A16" s="18" t="s">
        <v>14</v>
      </c>
      <c r="B16" s="16"/>
      <c r="C16" s="18" t="s">
        <v>15</v>
      </c>
      <c r="D16" s="40">
        <v>45852.72</v>
      </c>
    </row>
    <row r="17" spans="1:4" ht="26.25" customHeight="1">
      <c r="A17" s="18" t="s">
        <v>16</v>
      </c>
      <c r="B17" s="34">
        <v>67505.39</v>
      </c>
      <c r="C17" s="16"/>
      <c r="D17" s="40"/>
    </row>
    <row r="18" spans="1:4" ht="26.25" customHeight="1">
      <c r="A18" s="16"/>
      <c r="B18" s="16"/>
      <c r="C18" s="16"/>
      <c r="D18" s="40"/>
    </row>
    <row r="19" spans="1:4" ht="26.25" customHeight="1">
      <c r="A19" s="133" t="s">
        <v>17</v>
      </c>
      <c r="B19" s="134">
        <f>B15+B16+B17</f>
        <v>353629.7</v>
      </c>
      <c r="C19" s="135" t="s">
        <v>18</v>
      </c>
      <c r="D19" s="136">
        <f>D15+D16+D17</f>
        <v>353629.69999999995</v>
      </c>
    </row>
    <row r="20" ht="19.5" customHeight="1"/>
    <row r="21" ht="19.5" customHeight="1"/>
    <row r="22" ht="19.5" customHeight="1"/>
    <row r="23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8.00390625" style="20" bestFit="1" customWidth="1"/>
    <col min="2" max="2" width="20.7109375" style="20" customWidth="1"/>
    <col min="3" max="3" width="11.7109375" style="82" customWidth="1"/>
    <col min="4" max="4" width="11.00390625" style="67" customWidth="1"/>
    <col min="5" max="5" width="9.8515625" style="67" customWidth="1"/>
    <col min="6" max="6" width="9.7109375" style="67" customWidth="1"/>
    <col min="7" max="7" width="10.7109375" style="67" customWidth="1"/>
    <col min="8" max="8" width="11.421875" style="67" customWidth="1"/>
    <col min="9" max="9" width="6.421875" style="67" customWidth="1"/>
    <col min="10" max="11" width="9.421875" style="67" customWidth="1"/>
    <col min="12" max="12" width="5.421875" style="67" customWidth="1"/>
    <col min="13" max="13" width="7.421875" style="67" customWidth="1"/>
    <col min="14" max="14" width="9.57421875" style="67" customWidth="1"/>
    <col min="15" max="16384" width="9.140625" style="20" customWidth="1"/>
  </cols>
  <sheetData>
    <row r="1" spans="1:14" ht="30" customHeight="1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7.25" customHeight="1">
      <c r="A2" s="138" t="s">
        <v>119</v>
      </c>
      <c r="B2" s="138"/>
      <c r="C2" s="138"/>
      <c r="D2" s="64"/>
      <c r="E2" s="64"/>
      <c r="F2" s="64"/>
      <c r="G2" s="64"/>
      <c r="H2" s="64"/>
      <c r="I2" s="64"/>
      <c r="J2" s="64"/>
      <c r="K2" s="68"/>
      <c r="L2" s="64"/>
      <c r="N2" s="69" t="s">
        <v>32</v>
      </c>
    </row>
    <row r="3" spans="1:14" s="63" customFormat="1" ht="21" customHeight="1">
      <c r="A3" s="61" t="s">
        <v>33</v>
      </c>
      <c r="B3" s="62" t="s">
        <v>34</v>
      </c>
      <c r="C3" s="65" t="s">
        <v>92</v>
      </c>
      <c r="D3" s="70" t="s">
        <v>91</v>
      </c>
      <c r="E3" s="71"/>
      <c r="F3" s="72"/>
      <c r="G3" s="73" t="s">
        <v>12</v>
      </c>
      <c r="H3" s="73" t="s">
        <v>35</v>
      </c>
      <c r="I3" s="73" t="s">
        <v>36</v>
      </c>
      <c r="J3" s="73" t="s">
        <v>37</v>
      </c>
      <c r="K3" s="73"/>
      <c r="L3" s="73" t="s">
        <v>38</v>
      </c>
      <c r="M3" s="73" t="s">
        <v>39</v>
      </c>
      <c r="N3" s="73" t="s">
        <v>40</v>
      </c>
    </row>
    <row r="4" spans="1:14" s="63" customFormat="1" ht="39" customHeight="1">
      <c r="A4" s="61"/>
      <c r="B4" s="62"/>
      <c r="C4" s="66"/>
      <c r="D4" s="74" t="s">
        <v>88</v>
      </c>
      <c r="E4" s="75" t="s">
        <v>89</v>
      </c>
      <c r="F4" s="76" t="s">
        <v>90</v>
      </c>
      <c r="G4" s="73" t="s">
        <v>41</v>
      </c>
      <c r="H4" s="73" t="s">
        <v>41</v>
      </c>
      <c r="I4" s="73" t="s">
        <v>41</v>
      </c>
      <c r="J4" s="74" t="s">
        <v>42</v>
      </c>
      <c r="K4" s="75" t="s">
        <v>43</v>
      </c>
      <c r="L4" s="73" t="s">
        <v>41</v>
      </c>
      <c r="M4" s="73" t="s">
        <v>41</v>
      </c>
      <c r="N4" s="73"/>
    </row>
    <row r="5" spans="1:14" s="59" customFormat="1" ht="21" customHeight="1">
      <c r="A5" s="113" t="s">
        <v>44</v>
      </c>
      <c r="B5" s="113" t="s">
        <v>70</v>
      </c>
      <c r="C5" s="114">
        <f>D5+G5</f>
        <v>336518.15</v>
      </c>
      <c r="D5" s="114">
        <f>E5+F5</f>
        <v>64267.08</v>
      </c>
      <c r="E5" s="114">
        <v>414.36</v>
      </c>
      <c r="F5" s="114">
        <v>63852.72</v>
      </c>
      <c r="G5" s="114">
        <v>272251.07</v>
      </c>
      <c r="H5" s="114">
        <v>138751.07</v>
      </c>
      <c r="I5" s="114"/>
      <c r="J5" s="114">
        <v>90700</v>
      </c>
      <c r="K5" s="114">
        <v>28200</v>
      </c>
      <c r="L5" s="114"/>
      <c r="M5" s="114">
        <v>800</v>
      </c>
      <c r="N5" s="115">
        <v>42000</v>
      </c>
    </row>
    <row r="6" spans="1:14" s="59" customFormat="1" ht="21" customHeight="1">
      <c r="A6" s="52" t="s">
        <v>56</v>
      </c>
      <c r="B6" s="52" t="s">
        <v>72</v>
      </c>
      <c r="C6" s="114">
        <f aca="true" t="shared" si="0" ref="C6:C23">D6+G6</f>
        <v>336518.15</v>
      </c>
      <c r="D6" s="114">
        <f aca="true" t="shared" si="1" ref="D6:D18">E6+F6</f>
        <v>64267.08</v>
      </c>
      <c r="E6" s="78">
        <v>414.36</v>
      </c>
      <c r="F6" s="78">
        <v>63852.72</v>
      </c>
      <c r="G6" s="119">
        <v>272251.07</v>
      </c>
      <c r="H6" s="78">
        <v>138751.07</v>
      </c>
      <c r="I6" s="78"/>
      <c r="J6" s="78">
        <v>90700</v>
      </c>
      <c r="K6" s="78">
        <v>28200</v>
      </c>
      <c r="L6" s="78"/>
      <c r="M6" s="78">
        <v>800</v>
      </c>
      <c r="N6" s="79">
        <v>42000</v>
      </c>
    </row>
    <row r="7" spans="1:14" s="59" customFormat="1" ht="21" customHeight="1">
      <c r="A7" s="52" t="s">
        <v>57</v>
      </c>
      <c r="B7" s="52" t="s">
        <v>73</v>
      </c>
      <c r="C7" s="114">
        <f t="shared" si="0"/>
        <v>336518.15</v>
      </c>
      <c r="D7" s="114">
        <f t="shared" si="1"/>
        <v>64267.08</v>
      </c>
      <c r="E7" s="80">
        <v>414.36</v>
      </c>
      <c r="F7" s="80">
        <v>63852.72</v>
      </c>
      <c r="G7" s="121">
        <v>272251.07</v>
      </c>
      <c r="H7" s="80">
        <v>138751.07</v>
      </c>
      <c r="I7" s="80"/>
      <c r="J7" s="80">
        <v>90700</v>
      </c>
      <c r="K7" s="80">
        <v>28200</v>
      </c>
      <c r="L7" s="80"/>
      <c r="M7" s="80">
        <v>800</v>
      </c>
      <c r="N7" s="79">
        <v>42000</v>
      </c>
    </row>
    <row r="8" spans="1:14" s="59" customFormat="1" ht="21" customHeight="1">
      <c r="A8" s="113" t="s">
        <v>58</v>
      </c>
      <c r="B8" s="113" t="s">
        <v>71</v>
      </c>
      <c r="C8" s="114">
        <f t="shared" si="0"/>
        <v>8816.92</v>
      </c>
      <c r="D8" s="114">
        <f t="shared" si="1"/>
        <v>3000.35</v>
      </c>
      <c r="E8" s="114">
        <v>3000.35</v>
      </c>
      <c r="F8" s="116"/>
      <c r="G8" s="114">
        <v>5816.57</v>
      </c>
      <c r="H8" s="114">
        <v>5816.57</v>
      </c>
      <c r="I8" s="114"/>
      <c r="J8" s="114"/>
      <c r="K8" s="114"/>
      <c r="L8" s="114"/>
      <c r="M8" s="114"/>
      <c r="N8" s="115"/>
    </row>
    <row r="9" spans="1:14" s="59" customFormat="1" ht="21" customHeight="1">
      <c r="A9" s="52" t="s">
        <v>59</v>
      </c>
      <c r="B9" s="52" t="s">
        <v>74</v>
      </c>
      <c r="C9" s="114">
        <f t="shared" si="0"/>
        <v>5192.21</v>
      </c>
      <c r="D9" s="114">
        <f t="shared" si="1"/>
        <v>2375.64</v>
      </c>
      <c r="E9" s="78">
        <v>2375.64</v>
      </c>
      <c r="F9" s="58"/>
      <c r="G9" s="119">
        <v>2816.57</v>
      </c>
      <c r="H9" s="78">
        <v>2816.57</v>
      </c>
      <c r="I9" s="78"/>
      <c r="J9" s="78"/>
      <c r="K9" s="78"/>
      <c r="L9" s="78"/>
      <c r="M9" s="78"/>
      <c r="N9" s="79"/>
    </row>
    <row r="10" spans="1:14" s="59" customFormat="1" ht="21" customHeight="1">
      <c r="A10" s="52" t="s">
        <v>60</v>
      </c>
      <c r="B10" s="52" t="s">
        <v>75</v>
      </c>
      <c r="C10" s="114">
        <f t="shared" si="0"/>
        <v>2136.57</v>
      </c>
      <c r="D10" s="114"/>
      <c r="E10" s="81" t="s">
        <v>41</v>
      </c>
      <c r="F10" s="58"/>
      <c r="G10" s="120">
        <v>2136.57</v>
      </c>
      <c r="H10" s="81">
        <v>2136.57</v>
      </c>
      <c r="I10" s="81" t="s">
        <v>41</v>
      </c>
      <c r="J10" s="81"/>
      <c r="K10" s="81"/>
      <c r="L10" s="81"/>
      <c r="M10" s="81"/>
      <c r="N10" s="79"/>
    </row>
    <row r="11" spans="1:14" s="59" customFormat="1" ht="21" customHeight="1">
      <c r="A11" s="52" t="s">
        <v>61</v>
      </c>
      <c r="B11" s="52" t="s">
        <v>76</v>
      </c>
      <c r="C11" s="114">
        <f t="shared" si="0"/>
        <v>3055.64</v>
      </c>
      <c r="D11" s="114">
        <f t="shared" si="1"/>
        <v>2375.64</v>
      </c>
      <c r="E11" s="77">
        <v>2375.64</v>
      </c>
      <c r="F11" s="58"/>
      <c r="G11" s="114">
        <v>680</v>
      </c>
      <c r="H11" s="77">
        <v>680</v>
      </c>
      <c r="I11" s="77" t="s">
        <v>41</v>
      </c>
      <c r="J11" s="77" t="s">
        <v>41</v>
      </c>
      <c r="K11" s="77" t="s">
        <v>41</v>
      </c>
      <c r="L11" s="77" t="s">
        <v>41</v>
      </c>
      <c r="M11" s="77" t="s">
        <v>41</v>
      </c>
      <c r="N11" s="79" t="s">
        <v>41</v>
      </c>
    </row>
    <row r="12" spans="1:14" s="59" customFormat="1" ht="21" customHeight="1">
      <c r="A12" s="56" t="s">
        <v>114</v>
      </c>
      <c r="B12" s="56" t="s">
        <v>116</v>
      </c>
      <c r="C12" s="114">
        <f t="shared" si="0"/>
        <v>500</v>
      </c>
      <c r="D12" s="114">
        <f t="shared" si="1"/>
        <v>500</v>
      </c>
      <c r="E12" s="78">
        <v>500</v>
      </c>
      <c r="F12" s="58"/>
      <c r="G12" s="119"/>
      <c r="H12" s="78"/>
      <c r="I12" s="78"/>
      <c r="J12" s="78"/>
      <c r="K12" s="78"/>
      <c r="L12" s="78"/>
      <c r="M12" s="78"/>
      <c r="N12" s="79"/>
    </row>
    <row r="13" spans="1:14" s="59" customFormat="1" ht="21" customHeight="1">
      <c r="A13" s="57" t="s">
        <v>115</v>
      </c>
      <c r="B13" s="57" t="s">
        <v>117</v>
      </c>
      <c r="C13" s="114">
        <v>500</v>
      </c>
      <c r="D13" s="114">
        <f t="shared" si="1"/>
        <v>500</v>
      </c>
      <c r="E13" s="80">
        <v>500</v>
      </c>
      <c r="F13" s="58"/>
      <c r="G13" s="121" t="s">
        <v>41</v>
      </c>
      <c r="H13" s="80" t="s">
        <v>41</v>
      </c>
      <c r="I13" s="80" t="s">
        <v>41</v>
      </c>
      <c r="J13" s="80" t="s">
        <v>41</v>
      </c>
      <c r="K13" s="80" t="s">
        <v>41</v>
      </c>
      <c r="L13" s="80" t="s">
        <v>41</v>
      </c>
      <c r="M13" s="80" t="s">
        <v>41</v>
      </c>
      <c r="N13" s="79" t="s">
        <v>41</v>
      </c>
    </row>
    <row r="14" spans="1:14" s="59" customFormat="1" ht="21" customHeight="1">
      <c r="A14" s="52" t="s">
        <v>62</v>
      </c>
      <c r="B14" s="52" t="s">
        <v>77</v>
      </c>
      <c r="C14" s="114">
        <f t="shared" si="0"/>
        <v>3124.71</v>
      </c>
      <c r="D14" s="114">
        <f t="shared" si="1"/>
        <v>124.71</v>
      </c>
      <c r="E14" s="78">
        <v>124.71</v>
      </c>
      <c r="F14" s="58"/>
      <c r="G14" s="119">
        <v>3000</v>
      </c>
      <c r="H14" s="78">
        <v>3000</v>
      </c>
      <c r="I14" s="78"/>
      <c r="J14" s="78"/>
      <c r="K14" s="78"/>
      <c r="L14" s="78"/>
      <c r="M14" s="78"/>
      <c r="N14" s="79"/>
    </row>
    <row r="15" spans="1:14" s="59" customFormat="1" ht="21" customHeight="1">
      <c r="A15" s="52" t="s">
        <v>63</v>
      </c>
      <c r="B15" s="52" t="s">
        <v>78</v>
      </c>
      <c r="C15" s="114">
        <f t="shared" si="0"/>
        <v>3124.71</v>
      </c>
      <c r="D15" s="114">
        <f t="shared" si="1"/>
        <v>124.71</v>
      </c>
      <c r="E15" s="80">
        <v>124.71</v>
      </c>
      <c r="F15" s="58"/>
      <c r="G15" s="121">
        <v>3000</v>
      </c>
      <c r="H15" s="80">
        <v>3000</v>
      </c>
      <c r="I15" s="80"/>
      <c r="J15" s="80"/>
      <c r="K15" s="80"/>
      <c r="L15" s="80"/>
      <c r="M15" s="80"/>
      <c r="N15" s="79"/>
    </row>
    <row r="16" spans="1:14" s="59" customFormat="1" ht="21" customHeight="1">
      <c r="A16" s="113" t="s">
        <v>79</v>
      </c>
      <c r="B16" s="113" t="s">
        <v>80</v>
      </c>
      <c r="C16" s="114">
        <f t="shared" si="0"/>
        <v>237.96</v>
      </c>
      <c r="D16" s="114">
        <f t="shared" si="1"/>
        <v>237.96</v>
      </c>
      <c r="E16" s="114">
        <v>237.96</v>
      </c>
      <c r="F16" s="116"/>
      <c r="G16" s="114"/>
      <c r="H16" s="114"/>
      <c r="I16" s="114"/>
      <c r="J16" s="114"/>
      <c r="K16" s="114"/>
      <c r="L16" s="114"/>
      <c r="M16" s="114"/>
      <c r="N16" s="115"/>
    </row>
    <row r="17" spans="1:14" s="59" customFormat="1" ht="21" customHeight="1">
      <c r="A17" s="52" t="s">
        <v>81</v>
      </c>
      <c r="B17" s="53" t="s">
        <v>95</v>
      </c>
      <c r="C17" s="114">
        <f t="shared" si="0"/>
        <v>237.96</v>
      </c>
      <c r="D17" s="114">
        <f t="shared" si="1"/>
        <v>237.96</v>
      </c>
      <c r="E17" s="78">
        <v>237.96</v>
      </c>
      <c r="F17" s="58"/>
      <c r="G17" s="119"/>
      <c r="H17" s="78"/>
      <c r="I17" s="78"/>
      <c r="J17" s="78"/>
      <c r="K17" s="78"/>
      <c r="L17" s="78"/>
      <c r="M17" s="78"/>
      <c r="N17" s="79"/>
    </row>
    <row r="18" spans="1:14" s="59" customFormat="1" ht="21" customHeight="1">
      <c r="A18" s="52" t="s">
        <v>83</v>
      </c>
      <c r="B18" s="52" t="s">
        <v>96</v>
      </c>
      <c r="C18" s="114">
        <v>237.96</v>
      </c>
      <c r="D18" s="114">
        <f t="shared" si="1"/>
        <v>237.96</v>
      </c>
      <c r="E18" s="80">
        <v>237.96</v>
      </c>
      <c r="F18" s="58"/>
      <c r="G18" s="121" t="s">
        <v>41</v>
      </c>
      <c r="H18" s="80" t="s">
        <v>41</v>
      </c>
      <c r="I18" s="80"/>
      <c r="J18" s="80"/>
      <c r="K18" s="80"/>
      <c r="L18" s="80"/>
      <c r="M18" s="80"/>
      <c r="N18" s="79"/>
    </row>
    <row r="19" spans="1:14" s="59" customFormat="1" ht="21" customHeight="1">
      <c r="A19" s="113" t="s">
        <v>64</v>
      </c>
      <c r="B19" s="113" t="s">
        <v>69</v>
      </c>
      <c r="C19" s="114">
        <f t="shared" si="0"/>
        <v>8056.67</v>
      </c>
      <c r="D19" s="114"/>
      <c r="E19" s="114"/>
      <c r="F19" s="116"/>
      <c r="G19" s="114">
        <v>8056.67</v>
      </c>
      <c r="H19" s="114">
        <v>8056.67</v>
      </c>
      <c r="I19" s="114"/>
      <c r="J19" s="114"/>
      <c r="K19" s="114"/>
      <c r="L19" s="114"/>
      <c r="M19" s="114"/>
      <c r="N19" s="115"/>
    </row>
    <row r="20" spans="1:14" s="59" customFormat="1" ht="21" customHeight="1">
      <c r="A20" s="52" t="s">
        <v>65</v>
      </c>
      <c r="B20" s="52" t="s">
        <v>85</v>
      </c>
      <c r="C20" s="114">
        <f t="shared" si="0"/>
        <v>8056.67</v>
      </c>
      <c r="D20" s="119"/>
      <c r="E20" s="78"/>
      <c r="F20" s="58"/>
      <c r="G20" s="119">
        <v>8056.67</v>
      </c>
      <c r="H20" s="78">
        <v>8056.67</v>
      </c>
      <c r="I20" s="78"/>
      <c r="J20" s="78"/>
      <c r="K20" s="78"/>
      <c r="L20" s="78"/>
      <c r="M20" s="78"/>
      <c r="N20" s="79"/>
    </row>
    <row r="21" spans="1:14" s="59" customFormat="1" ht="21" customHeight="1">
      <c r="A21" s="52" t="s">
        <v>66</v>
      </c>
      <c r="B21" s="53" t="s">
        <v>86</v>
      </c>
      <c r="C21" s="114">
        <v>4922</v>
      </c>
      <c r="D21" s="120" t="s">
        <v>41</v>
      </c>
      <c r="E21" s="81" t="s">
        <v>41</v>
      </c>
      <c r="F21" s="58"/>
      <c r="G21" s="120">
        <v>4922</v>
      </c>
      <c r="H21" s="81">
        <v>4922</v>
      </c>
      <c r="I21" s="81" t="s">
        <v>41</v>
      </c>
      <c r="J21" s="81" t="s">
        <v>41</v>
      </c>
      <c r="K21" s="81" t="s">
        <v>41</v>
      </c>
      <c r="L21" s="81" t="s">
        <v>41</v>
      </c>
      <c r="M21" s="81" t="s">
        <v>41</v>
      </c>
      <c r="N21" s="79" t="s">
        <v>41</v>
      </c>
    </row>
    <row r="22" spans="1:14" s="59" customFormat="1" ht="21" customHeight="1">
      <c r="A22" s="52" t="s">
        <v>67</v>
      </c>
      <c r="B22" s="52" t="s">
        <v>87</v>
      </c>
      <c r="C22" s="119">
        <v>3134.67</v>
      </c>
      <c r="D22" s="119" t="s">
        <v>41</v>
      </c>
      <c r="E22" s="78" t="s">
        <v>41</v>
      </c>
      <c r="F22" s="58"/>
      <c r="G22" s="119">
        <v>3134.67</v>
      </c>
      <c r="H22" s="78">
        <v>3134.67</v>
      </c>
      <c r="I22" s="78" t="s">
        <v>41</v>
      </c>
      <c r="J22" s="78" t="s">
        <v>41</v>
      </c>
      <c r="K22" s="78" t="s">
        <v>41</v>
      </c>
      <c r="L22" s="78" t="s">
        <v>41</v>
      </c>
      <c r="M22" s="78" t="s">
        <v>41</v>
      </c>
      <c r="N22" s="79" t="s">
        <v>41</v>
      </c>
    </row>
    <row r="23" spans="1:14" s="60" customFormat="1" ht="21" customHeight="1">
      <c r="A23" s="113"/>
      <c r="B23" s="117" t="s">
        <v>97</v>
      </c>
      <c r="C23" s="115">
        <f>D23+G23</f>
        <v>353629.7</v>
      </c>
      <c r="D23" s="118">
        <f>D5+D8+D16+D19</f>
        <v>67505.39000000001</v>
      </c>
      <c r="E23" s="118">
        <f>E5+E8+E16+E19</f>
        <v>3652.67</v>
      </c>
      <c r="F23" s="118">
        <f>F5+F8+F16+F19</f>
        <v>63852.72</v>
      </c>
      <c r="G23" s="118">
        <f>G5+G8+G16+G19</f>
        <v>286124.31</v>
      </c>
      <c r="H23" s="118">
        <f>H5+H8+H16+H19</f>
        <v>152624.31000000003</v>
      </c>
      <c r="I23" s="118"/>
      <c r="J23" s="118">
        <f aca="true" t="shared" si="2" ref="H23:N23">J5+J8+J16+J19</f>
        <v>90700</v>
      </c>
      <c r="K23" s="118">
        <f t="shared" si="2"/>
        <v>28200</v>
      </c>
      <c r="L23" s="118"/>
      <c r="M23" s="118">
        <f t="shared" si="2"/>
        <v>800</v>
      </c>
      <c r="N23" s="118">
        <f t="shared" si="2"/>
        <v>42000</v>
      </c>
    </row>
    <row r="24" ht="15.75">
      <c r="A24" s="23"/>
    </row>
    <row r="25" ht="15.75">
      <c r="A25" s="23"/>
    </row>
    <row r="36" ht="15.75">
      <c r="A36" s="23"/>
    </row>
    <row r="37" ht="15.75">
      <c r="A37" s="23"/>
    </row>
    <row r="41" ht="15.75">
      <c r="A41" s="23"/>
    </row>
    <row r="42" ht="15.75">
      <c r="A42" s="23"/>
    </row>
    <row r="45" ht="15.75">
      <c r="A45" s="23"/>
    </row>
    <row r="46" ht="15.75">
      <c r="A46" s="23"/>
    </row>
    <row r="47" ht="15.75">
      <c r="A47" s="23"/>
    </row>
    <row r="50" ht="15.75">
      <c r="A50" s="23"/>
    </row>
    <row r="51" ht="15.75">
      <c r="A51" s="23"/>
    </row>
    <row r="52" ht="15.75">
      <c r="A52" s="23"/>
    </row>
    <row r="55" ht="15.75">
      <c r="A55" s="23"/>
    </row>
    <row r="56" ht="15.75">
      <c r="A56" s="23"/>
    </row>
    <row r="57" ht="15.75">
      <c r="A57" s="23"/>
    </row>
    <row r="58" ht="15.75">
      <c r="A58" s="23"/>
    </row>
    <row r="60" ht="15.75">
      <c r="A60" s="23"/>
    </row>
    <row r="64" ht="15.75">
      <c r="A64" s="23"/>
    </row>
    <row r="65" ht="15.75">
      <c r="A65" s="23"/>
    </row>
    <row r="66" ht="15.75">
      <c r="A66" s="23"/>
    </row>
    <row r="67" ht="15.75">
      <c r="A67" s="23"/>
    </row>
    <row r="68" ht="15.75">
      <c r="A68" s="23"/>
    </row>
    <row r="69" ht="15.75">
      <c r="A69" s="23"/>
    </row>
    <row r="70" ht="15.75">
      <c r="A70" s="23"/>
    </row>
    <row r="71" ht="15.75">
      <c r="A71" s="23"/>
    </row>
  </sheetData>
  <sheetProtection/>
  <mergeCells count="13">
    <mergeCell ref="C3:C4"/>
    <mergeCell ref="D3:F3"/>
    <mergeCell ref="A2:C2"/>
    <mergeCell ref="A1:N1"/>
    <mergeCell ref="A3:A4"/>
    <mergeCell ref="B3:B4"/>
    <mergeCell ref="G3:G4"/>
    <mergeCell ref="H3:H4"/>
    <mergeCell ref="I3:I4"/>
    <mergeCell ref="J3:K3"/>
    <mergeCell ref="L3:L4"/>
    <mergeCell ref="M3:M4"/>
    <mergeCell ref="N3:N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19</v>
      </c>
    </row>
    <row r="2" ht="12.75">
      <c r="A2" s="2" t="s">
        <v>20</v>
      </c>
    </row>
    <row r="3" spans="1:3" ht="12.75">
      <c r="A3" s="3" t="s">
        <v>21</v>
      </c>
      <c r="C3" s="4" t="s">
        <v>22</v>
      </c>
    </row>
    <row r="4" ht="12.75">
      <c r="A4" s="3" t="e">
        <v>#N/A</v>
      </c>
    </row>
    <row r="7" ht="13.5">
      <c r="A7" s="5" t="s">
        <v>23</v>
      </c>
    </row>
    <row r="8" ht="13.5">
      <c r="A8" s="6" t="s">
        <v>24</v>
      </c>
    </row>
    <row r="9" ht="13.5">
      <c r="A9" s="7" t="s">
        <v>25</v>
      </c>
    </row>
    <row r="10" ht="13.5">
      <c r="A10" s="6" t="s">
        <v>26</v>
      </c>
    </row>
    <row r="11" ht="13.5">
      <c r="A11" s="8" t="s">
        <v>27</v>
      </c>
    </row>
    <row r="14" ht="12.75">
      <c r="A14" s="4" t="s">
        <v>28</v>
      </c>
    </row>
    <row r="17" ht="12.75">
      <c r="C17" s="4" t="s">
        <v>29</v>
      </c>
    </row>
    <row r="20" ht="12.75">
      <c r="A20" s="9" t="s">
        <v>30</v>
      </c>
    </row>
    <row r="26" ht="12.75">
      <c r="C26" s="10" t="s">
        <v>31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4.8515625" style="20" bestFit="1" customWidth="1"/>
    <col min="2" max="2" width="25.7109375" style="20" bestFit="1" customWidth="1"/>
    <col min="3" max="3" width="14.421875" style="20" customWidth="1"/>
    <col min="4" max="4" width="15.421875" style="20" customWidth="1"/>
    <col min="5" max="5" width="15.8515625" style="20" customWidth="1"/>
    <col min="6" max="6" width="15.140625" style="20" customWidth="1"/>
    <col min="7" max="7" width="11.7109375" style="20" customWidth="1"/>
    <col min="8" max="8" width="18.421875" style="20" customWidth="1"/>
    <col min="9" max="16384" width="9.140625" style="20" customWidth="1"/>
  </cols>
  <sheetData>
    <row r="1" ht="11.25" customHeight="1">
      <c r="A1" s="24"/>
    </row>
    <row r="2" spans="1:8" ht="30" customHeight="1">
      <c r="A2" s="48" t="s">
        <v>54</v>
      </c>
      <c r="B2" s="48"/>
      <c r="C2" s="48"/>
      <c r="D2" s="48"/>
      <c r="E2" s="48"/>
      <c r="F2" s="48"/>
      <c r="G2" s="48"/>
      <c r="H2" s="48"/>
    </row>
    <row r="3" spans="1:8" ht="28.5" customHeight="1">
      <c r="A3" s="138" t="s">
        <v>118</v>
      </c>
      <c r="B3" s="138"/>
      <c r="C3" s="138"/>
      <c r="D3" s="21"/>
      <c r="E3" s="21"/>
      <c r="F3" s="21"/>
      <c r="G3" s="21"/>
      <c r="H3" s="22" t="s">
        <v>32</v>
      </c>
    </row>
    <row r="4" spans="1:8" s="63" customFormat="1" ht="21" customHeight="1">
      <c r="A4" s="99" t="s">
        <v>33</v>
      </c>
      <c r="B4" s="100" t="s">
        <v>34</v>
      </c>
      <c r="C4" s="99" t="s">
        <v>45</v>
      </c>
      <c r="D4" s="99" t="s">
        <v>46</v>
      </c>
      <c r="E4" s="99" t="s">
        <v>47</v>
      </c>
      <c r="F4" s="99" t="s">
        <v>48</v>
      </c>
      <c r="G4" s="99" t="s">
        <v>49</v>
      </c>
      <c r="H4" s="99" t="s">
        <v>50</v>
      </c>
    </row>
    <row r="5" spans="1:8" s="63" customFormat="1" ht="12.75" customHeight="1">
      <c r="A5" s="99"/>
      <c r="B5" s="100"/>
      <c r="C5" s="99" t="s">
        <v>41</v>
      </c>
      <c r="D5" s="99"/>
      <c r="E5" s="99" t="s">
        <v>41</v>
      </c>
      <c r="F5" s="99" t="s">
        <v>41</v>
      </c>
      <c r="G5" s="99" t="s">
        <v>41</v>
      </c>
      <c r="H5" s="99" t="s">
        <v>41</v>
      </c>
    </row>
    <row r="6" spans="1:8" s="51" customFormat="1" ht="21" customHeight="1">
      <c r="A6" s="103" t="s">
        <v>44</v>
      </c>
      <c r="B6" s="103" t="s">
        <v>70</v>
      </c>
      <c r="C6" s="110">
        <f>SUM(D6:H6)</f>
        <v>290665.43</v>
      </c>
      <c r="D6" s="105">
        <v>182806.07</v>
      </c>
      <c r="E6" s="105">
        <v>107859.36</v>
      </c>
      <c r="F6" s="110"/>
      <c r="G6" s="110"/>
      <c r="H6" s="110"/>
    </row>
    <row r="7" spans="1:8" ht="21" customHeight="1">
      <c r="A7" s="86" t="s">
        <v>56</v>
      </c>
      <c r="B7" s="86" t="s">
        <v>72</v>
      </c>
      <c r="C7" s="110">
        <f aca="true" t="shared" si="0" ref="C7:C23">SUM(D7:H7)</f>
        <v>290665.43</v>
      </c>
      <c r="D7" s="87">
        <v>182806.07</v>
      </c>
      <c r="E7" s="87">
        <v>107859.36</v>
      </c>
      <c r="F7" s="101"/>
      <c r="G7" s="101"/>
      <c r="H7" s="101"/>
    </row>
    <row r="8" spans="1:8" ht="21" customHeight="1">
      <c r="A8" s="86" t="s">
        <v>57</v>
      </c>
      <c r="B8" s="86" t="s">
        <v>73</v>
      </c>
      <c r="C8" s="110">
        <f t="shared" si="0"/>
        <v>290665.43</v>
      </c>
      <c r="D8" s="90">
        <v>182806.07</v>
      </c>
      <c r="E8" s="90">
        <v>107859.36</v>
      </c>
      <c r="F8" s="101"/>
      <c r="G8" s="101"/>
      <c r="H8" s="101"/>
    </row>
    <row r="9" spans="1:8" s="51" customFormat="1" ht="21" customHeight="1">
      <c r="A9" s="103" t="s">
        <v>58</v>
      </c>
      <c r="B9" s="103" t="s">
        <v>71</v>
      </c>
      <c r="C9" s="110">
        <f t="shared" si="0"/>
        <v>8816.92</v>
      </c>
      <c r="D9" s="105">
        <v>2136.57</v>
      </c>
      <c r="E9" s="105">
        <v>6680.35</v>
      </c>
      <c r="F9" s="110"/>
      <c r="G9" s="110"/>
      <c r="H9" s="110"/>
    </row>
    <row r="10" spans="1:8" ht="21" customHeight="1">
      <c r="A10" s="86" t="s">
        <v>59</v>
      </c>
      <c r="B10" s="86" t="s">
        <v>74</v>
      </c>
      <c r="C10" s="110">
        <f t="shared" si="0"/>
        <v>5192.21</v>
      </c>
      <c r="D10" s="87">
        <v>2136.57</v>
      </c>
      <c r="E10" s="87">
        <v>3055.64</v>
      </c>
      <c r="F10" s="101"/>
      <c r="G10" s="101"/>
      <c r="H10" s="101"/>
    </row>
    <row r="11" spans="1:8" ht="21" customHeight="1">
      <c r="A11" s="86" t="s">
        <v>60</v>
      </c>
      <c r="B11" s="86" t="s">
        <v>75</v>
      </c>
      <c r="C11" s="110">
        <f t="shared" si="0"/>
        <v>2136.57</v>
      </c>
      <c r="D11" s="93">
        <v>2136.57</v>
      </c>
      <c r="E11" s="93" t="s">
        <v>41</v>
      </c>
      <c r="F11" s="101"/>
      <c r="G11" s="101"/>
      <c r="H11" s="101"/>
    </row>
    <row r="12" spans="1:8" ht="21" customHeight="1">
      <c r="A12" s="86" t="s">
        <v>61</v>
      </c>
      <c r="B12" s="86" t="s">
        <v>76</v>
      </c>
      <c r="C12" s="110">
        <f t="shared" si="0"/>
        <v>3055.64</v>
      </c>
      <c r="D12" s="94" t="s">
        <v>41</v>
      </c>
      <c r="E12" s="94">
        <v>3055.64</v>
      </c>
      <c r="F12" s="101"/>
      <c r="G12" s="101"/>
      <c r="H12" s="101"/>
    </row>
    <row r="13" spans="1:8" ht="21" customHeight="1">
      <c r="A13" s="125" t="s">
        <v>114</v>
      </c>
      <c r="B13" s="125" t="s">
        <v>116</v>
      </c>
      <c r="C13" s="110">
        <f t="shared" si="0"/>
        <v>500</v>
      </c>
      <c r="D13" s="87"/>
      <c r="E13" s="87">
        <v>500</v>
      </c>
      <c r="F13" s="101"/>
      <c r="G13" s="101"/>
      <c r="H13" s="101"/>
    </row>
    <row r="14" spans="1:8" ht="21" customHeight="1">
      <c r="A14" s="126" t="s">
        <v>115</v>
      </c>
      <c r="B14" s="126" t="s">
        <v>117</v>
      </c>
      <c r="C14" s="110">
        <f t="shared" si="0"/>
        <v>500</v>
      </c>
      <c r="D14" s="90"/>
      <c r="E14" s="90">
        <v>500</v>
      </c>
      <c r="F14" s="101"/>
      <c r="G14" s="101"/>
      <c r="H14" s="101"/>
    </row>
    <row r="15" spans="1:8" ht="21" customHeight="1">
      <c r="A15" s="86" t="s">
        <v>62</v>
      </c>
      <c r="B15" s="86" t="s">
        <v>77</v>
      </c>
      <c r="C15" s="110">
        <f t="shared" si="0"/>
        <v>3124.71</v>
      </c>
      <c r="D15" s="87"/>
      <c r="E15" s="87">
        <v>3124.71</v>
      </c>
      <c r="F15" s="102"/>
      <c r="G15" s="102"/>
      <c r="H15" s="102"/>
    </row>
    <row r="16" spans="1:8" ht="21" customHeight="1">
      <c r="A16" s="86" t="s">
        <v>63</v>
      </c>
      <c r="B16" s="86" t="s">
        <v>78</v>
      </c>
      <c r="C16" s="110">
        <f t="shared" si="0"/>
        <v>3124.71</v>
      </c>
      <c r="D16" s="90"/>
      <c r="E16" s="90">
        <v>3124.71</v>
      </c>
      <c r="F16" s="102"/>
      <c r="G16" s="102"/>
      <c r="H16" s="102"/>
    </row>
    <row r="17" spans="1:8" s="51" customFormat="1" ht="21" customHeight="1">
      <c r="A17" s="103" t="s">
        <v>79</v>
      </c>
      <c r="B17" s="103" t="s">
        <v>80</v>
      </c>
      <c r="C17" s="110">
        <f t="shared" si="0"/>
        <v>237.96</v>
      </c>
      <c r="D17" s="105"/>
      <c r="E17" s="105">
        <v>237.96</v>
      </c>
      <c r="F17" s="111"/>
      <c r="G17" s="111"/>
      <c r="H17" s="111"/>
    </row>
    <row r="18" spans="1:8" ht="21" customHeight="1">
      <c r="A18" s="86" t="s">
        <v>81</v>
      </c>
      <c r="B18" s="98" t="s">
        <v>82</v>
      </c>
      <c r="C18" s="110">
        <f t="shared" si="0"/>
        <v>237.96</v>
      </c>
      <c r="D18" s="87"/>
      <c r="E18" s="87">
        <v>237.96</v>
      </c>
      <c r="F18" s="102"/>
      <c r="G18" s="102"/>
      <c r="H18" s="102"/>
    </row>
    <row r="19" spans="1:8" ht="21" customHeight="1">
      <c r="A19" s="86" t="s">
        <v>83</v>
      </c>
      <c r="B19" s="86" t="s">
        <v>84</v>
      </c>
      <c r="C19" s="110">
        <f t="shared" si="0"/>
        <v>237.96</v>
      </c>
      <c r="D19" s="90" t="s">
        <v>41</v>
      </c>
      <c r="E19" s="90">
        <v>237.96</v>
      </c>
      <c r="F19" s="102"/>
      <c r="G19" s="102"/>
      <c r="H19" s="102"/>
    </row>
    <row r="20" spans="1:8" s="51" customFormat="1" ht="21" customHeight="1">
      <c r="A20" s="103" t="s">
        <v>64</v>
      </c>
      <c r="B20" s="103" t="s">
        <v>69</v>
      </c>
      <c r="C20" s="110">
        <f t="shared" si="0"/>
        <v>8056.67</v>
      </c>
      <c r="D20" s="105">
        <v>8056.67</v>
      </c>
      <c r="E20" s="105"/>
      <c r="F20" s="111"/>
      <c r="G20" s="111"/>
      <c r="H20" s="111"/>
    </row>
    <row r="21" spans="1:8" ht="21" customHeight="1">
      <c r="A21" s="86" t="s">
        <v>65</v>
      </c>
      <c r="B21" s="86" t="s">
        <v>85</v>
      </c>
      <c r="C21" s="110">
        <f t="shared" si="0"/>
        <v>8056.67</v>
      </c>
      <c r="D21" s="87">
        <v>8056.67</v>
      </c>
      <c r="E21" s="87"/>
      <c r="F21" s="102"/>
      <c r="G21" s="102"/>
      <c r="H21" s="102"/>
    </row>
    <row r="22" spans="1:8" ht="21" customHeight="1">
      <c r="A22" s="86" t="s">
        <v>66</v>
      </c>
      <c r="B22" s="98" t="s">
        <v>86</v>
      </c>
      <c r="C22" s="110">
        <f t="shared" si="0"/>
        <v>4922</v>
      </c>
      <c r="D22" s="93">
        <v>4922</v>
      </c>
      <c r="E22" s="93" t="s">
        <v>41</v>
      </c>
      <c r="F22" s="102"/>
      <c r="G22" s="102"/>
      <c r="H22" s="102"/>
    </row>
    <row r="23" spans="1:8" ht="21" customHeight="1">
      <c r="A23" s="86" t="s">
        <v>67</v>
      </c>
      <c r="B23" s="86" t="s">
        <v>87</v>
      </c>
      <c r="C23" s="110">
        <f t="shared" si="0"/>
        <v>3134.67</v>
      </c>
      <c r="D23" s="87">
        <v>3134.67</v>
      </c>
      <c r="E23" s="87" t="s">
        <v>41</v>
      </c>
      <c r="F23" s="102"/>
      <c r="G23" s="102"/>
      <c r="H23" s="102"/>
    </row>
    <row r="24" spans="1:8" ht="21" customHeight="1">
      <c r="A24" s="103" t="s">
        <v>41</v>
      </c>
      <c r="B24" s="103" t="s">
        <v>68</v>
      </c>
      <c r="C24" s="112">
        <f>C6+C9+C17+C20</f>
        <v>307776.98</v>
      </c>
      <c r="D24" s="112">
        <f>D6+D9+D17+D20</f>
        <v>192999.31000000003</v>
      </c>
      <c r="E24" s="112">
        <f>E6+E9+E17+E20</f>
        <v>114777.67000000001</v>
      </c>
      <c r="F24" s="111"/>
      <c r="G24" s="111"/>
      <c r="H24" s="111"/>
    </row>
    <row r="25" ht="15.75">
      <c r="A25" s="23"/>
    </row>
    <row r="26" ht="15.75">
      <c r="A26" s="23"/>
    </row>
    <row r="37" ht="15.75">
      <c r="A37" s="23"/>
    </row>
    <row r="38" ht="15.75">
      <c r="A38" s="23"/>
    </row>
    <row r="42" ht="15.75">
      <c r="A42" s="23"/>
    </row>
    <row r="43" ht="15.75">
      <c r="A43" s="23"/>
    </row>
    <row r="46" ht="15.75">
      <c r="A46" s="23"/>
    </row>
    <row r="47" ht="15.75">
      <c r="A47" s="23"/>
    </row>
    <row r="48" ht="15.75">
      <c r="A48" s="23"/>
    </row>
    <row r="51" ht="15.75">
      <c r="A51" s="23"/>
    </row>
    <row r="52" ht="15.75">
      <c r="A52" s="23"/>
    </row>
    <row r="53" ht="15.75">
      <c r="A53" s="23"/>
    </row>
    <row r="56" ht="15.75">
      <c r="A56" s="23"/>
    </row>
    <row r="57" ht="15.75">
      <c r="A57" s="23"/>
    </row>
    <row r="58" ht="15.75">
      <c r="A58" s="23"/>
    </row>
    <row r="59" ht="15.75">
      <c r="A59" s="23"/>
    </row>
    <row r="61" ht="15.75">
      <c r="A61" s="23"/>
    </row>
    <row r="65" ht="15.75">
      <c r="A65" s="23"/>
    </row>
    <row r="66" ht="15.75">
      <c r="A66" s="23"/>
    </row>
    <row r="67" ht="15.75">
      <c r="A67" s="23"/>
    </row>
    <row r="68" ht="15.75">
      <c r="A68" s="23"/>
    </row>
    <row r="69" ht="15.75">
      <c r="A69" s="23"/>
    </row>
    <row r="70" ht="15.75">
      <c r="A70" s="23"/>
    </row>
    <row r="71" ht="15.75">
      <c r="A71" s="23"/>
    </row>
    <row r="72" ht="15.75">
      <c r="A72" s="23"/>
    </row>
  </sheetData>
  <sheetProtection/>
  <mergeCells count="10"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90" zoomScaleNormal="90" zoomScalePageLayoutView="0" workbookViewId="0" topLeftCell="A1">
      <selection activeCell="A3" sqref="A3:C3"/>
    </sheetView>
  </sheetViews>
  <sheetFormatPr defaultColWidth="9.140625" defaultRowHeight="12.75"/>
  <cols>
    <col min="1" max="1" width="11.421875" style="28" bestFit="1" customWidth="1"/>
    <col min="2" max="2" width="31.28125" style="28" bestFit="1" customWidth="1"/>
    <col min="3" max="3" width="20.140625" style="28" customWidth="1"/>
    <col min="4" max="4" width="21.421875" style="28" customWidth="1"/>
    <col min="5" max="5" width="21.00390625" style="28" customWidth="1"/>
    <col min="6" max="6" width="19.8515625" style="28" customWidth="1"/>
    <col min="7" max="16384" width="9.140625" style="28" customWidth="1"/>
  </cols>
  <sheetData>
    <row r="1" spans="1:6" s="26" customFormat="1" ht="25.5" customHeight="1">
      <c r="A1" s="25"/>
      <c r="F1" s="27"/>
    </row>
    <row r="2" spans="1:6" ht="43.5" customHeight="1">
      <c r="A2" s="45" t="s">
        <v>55</v>
      </c>
      <c r="B2" s="49"/>
      <c r="C2" s="49"/>
      <c r="D2" s="49"/>
      <c r="E2" s="50"/>
      <c r="F2" s="50"/>
    </row>
    <row r="3" spans="1:6" s="31" customFormat="1" ht="21.75" customHeight="1">
      <c r="A3" s="138" t="s">
        <v>118</v>
      </c>
      <c r="B3" s="138"/>
      <c r="C3" s="138"/>
      <c r="D3" s="29"/>
      <c r="E3" s="28"/>
      <c r="F3" s="30" t="s">
        <v>32</v>
      </c>
    </row>
    <row r="4" spans="1:6" s="83" customFormat="1" ht="28.5" customHeight="1">
      <c r="A4" s="84" t="s">
        <v>33</v>
      </c>
      <c r="B4" s="85" t="s">
        <v>34</v>
      </c>
      <c r="C4" s="84" t="s">
        <v>51</v>
      </c>
      <c r="D4" s="84" t="s">
        <v>46</v>
      </c>
      <c r="E4" s="85" t="s">
        <v>47</v>
      </c>
      <c r="F4" s="85" t="s">
        <v>52</v>
      </c>
    </row>
    <row r="5" spans="1:6" s="41" customFormat="1" ht="28.5" customHeight="1">
      <c r="A5" s="103" t="s">
        <v>44</v>
      </c>
      <c r="B5" s="103" t="s">
        <v>93</v>
      </c>
      <c r="C5" s="104">
        <f>SUM(D5:F5)</f>
        <v>138751.07</v>
      </c>
      <c r="D5" s="105">
        <v>97226.07</v>
      </c>
      <c r="E5" s="106">
        <v>41525</v>
      </c>
      <c r="F5" s="107"/>
    </row>
    <row r="6" spans="1:6" s="32" customFormat="1" ht="25.5" customHeight="1">
      <c r="A6" s="86" t="s">
        <v>56</v>
      </c>
      <c r="B6" s="86" t="s">
        <v>98</v>
      </c>
      <c r="C6" s="104">
        <f aca="true" t="shared" si="0" ref="C6:C18">SUM(D6:F6)</f>
        <v>138751.07</v>
      </c>
      <c r="D6" s="87">
        <v>97226.07</v>
      </c>
      <c r="E6" s="88">
        <v>41525</v>
      </c>
      <c r="F6" s="89"/>
    </row>
    <row r="7" spans="1:6" s="32" customFormat="1" ht="25.5" customHeight="1">
      <c r="A7" s="86" t="s">
        <v>57</v>
      </c>
      <c r="B7" s="86" t="s">
        <v>99</v>
      </c>
      <c r="C7" s="104">
        <f t="shared" si="0"/>
        <v>138751.07</v>
      </c>
      <c r="D7" s="90">
        <v>97226.07</v>
      </c>
      <c r="E7" s="91">
        <v>41525</v>
      </c>
      <c r="F7" s="89"/>
    </row>
    <row r="8" spans="1:6" s="42" customFormat="1" ht="25.5" customHeight="1">
      <c r="A8" s="103" t="s">
        <v>58</v>
      </c>
      <c r="B8" s="103" t="s">
        <v>94</v>
      </c>
      <c r="C8" s="104">
        <f t="shared" si="0"/>
        <v>5816.57</v>
      </c>
      <c r="D8" s="105">
        <v>2136.57</v>
      </c>
      <c r="E8" s="106">
        <v>3680</v>
      </c>
      <c r="F8" s="108"/>
    </row>
    <row r="9" spans="1:6" ht="26.25" customHeight="1">
      <c r="A9" s="86" t="s">
        <v>59</v>
      </c>
      <c r="B9" s="86" t="s">
        <v>100</v>
      </c>
      <c r="C9" s="104">
        <f t="shared" si="0"/>
        <v>2816.57</v>
      </c>
      <c r="D9" s="87">
        <v>2136.57</v>
      </c>
      <c r="E9" s="88">
        <v>680</v>
      </c>
      <c r="F9" s="92"/>
    </row>
    <row r="10" spans="1:6" ht="25.5" customHeight="1">
      <c r="A10" s="86" t="s">
        <v>60</v>
      </c>
      <c r="B10" s="86" t="s">
        <v>101</v>
      </c>
      <c r="C10" s="104">
        <f t="shared" si="0"/>
        <v>2136.57</v>
      </c>
      <c r="D10" s="93">
        <v>2136.57</v>
      </c>
      <c r="E10" s="92"/>
      <c r="F10" s="92"/>
    </row>
    <row r="11" spans="1:6" ht="25.5" customHeight="1">
      <c r="A11" s="86" t="s">
        <v>61</v>
      </c>
      <c r="B11" s="86" t="s">
        <v>102</v>
      </c>
      <c r="C11" s="104">
        <f t="shared" si="0"/>
        <v>680</v>
      </c>
      <c r="D11" s="94" t="s">
        <v>41</v>
      </c>
      <c r="E11" s="95">
        <v>680</v>
      </c>
      <c r="F11" s="92"/>
    </row>
    <row r="12" spans="1:6" ht="25.5" customHeight="1">
      <c r="A12" s="86" t="s">
        <v>62</v>
      </c>
      <c r="B12" s="86" t="s">
        <v>103</v>
      </c>
      <c r="C12" s="104">
        <f t="shared" si="0"/>
        <v>3000</v>
      </c>
      <c r="D12" s="96"/>
      <c r="E12" s="88">
        <v>3000</v>
      </c>
      <c r="F12" s="92"/>
    </row>
    <row r="13" spans="1:6" ht="25.5" customHeight="1">
      <c r="A13" s="86" t="s">
        <v>63</v>
      </c>
      <c r="B13" s="86" t="s">
        <v>104</v>
      </c>
      <c r="C13" s="104">
        <f t="shared" si="0"/>
        <v>3000</v>
      </c>
      <c r="D13" s="97"/>
      <c r="E13" s="91">
        <v>3000</v>
      </c>
      <c r="F13" s="92"/>
    </row>
    <row r="14" spans="1:6" s="43" customFormat="1" ht="25.5" customHeight="1">
      <c r="A14" s="103" t="s">
        <v>64</v>
      </c>
      <c r="B14" s="103" t="s">
        <v>105</v>
      </c>
      <c r="C14" s="104">
        <f t="shared" si="0"/>
        <v>8056.67</v>
      </c>
      <c r="D14" s="105">
        <v>8056.67</v>
      </c>
      <c r="E14" s="108"/>
      <c r="F14" s="108"/>
    </row>
    <row r="15" spans="1:6" ht="26.25" customHeight="1">
      <c r="A15" s="86" t="s">
        <v>65</v>
      </c>
      <c r="B15" s="86" t="s">
        <v>106</v>
      </c>
      <c r="C15" s="104">
        <f t="shared" si="0"/>
        <v>8056.67</v>
      </c>
      <c r="D15" s="87">
        <v>8056.67</v>
      </c>
      <c r="E15" s="92"/>
      <c r="F15" s="92"/>
    </row>
    <row r="16" spans="1:6" ht="22.5" customHeight="1">
      <c r="A16" s="86" t="s">
        <v>66</v>
      </c>
      <c r="B16" s="98" t="s">
        <v>107</v>
      </c>
      <c r="C16" s="104">
        <f t="shared" si="0"/>
        <v>4922</v>
      </c>
      <c r="D16" s="93">
        <v>4922</v>
      </c>
      <c r="E16" s="92"/>
      <c r="F16" s="92"/>
    </row>
    <row r="17" spans="1:6" ht="22.5" customHeight="1">
      <c r="A17" s="86" t="s">
        <v>67</v>
      </c>
      <c r="B17" s="86" t="s">
        <v>108</v>
      </c>
      <c r="C17" s="104">
        <f t="shared" si="0"/>
        <v>3134.67</v>
      </c>
      <c r="D17" s="87">
        <v>3134.67</v>
      </c>
      <c r="E17" s="92"/>
      <c r="F17" s="92"/>
    </row>
    <row r="18" spans="1:6" s="44" customFormat="1" ht="22.5" customHeight="1">
      <c r="A18" s="108"/>
      <c r="B18" s="107" t="s">
        <v>109</v>
      </c>
      <c r="C18" s="104">
        <f t="shared" si="0"/>
        <v>152624.31</v>
      </c>
      <c r="D18" s="109">
        <f>SUM(D5+D8+D14)</f>
        <v>107419.31000000001</v>
      </c>
      <c r="E18" s="109">
        <f>SUM(E5+E8+E14)</f>
        <v>45205</v>
      </c>
      <c r="F18" s="108"/>
    </row>
  </sheetData>
  <sheetProtection/>
  <mergeCells count="2">
    <mergeCell ref="A2:F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xbnl</cp:lastModifiedBy>
  <cp:lastPrinted>2017-04-12T08:31:33Z</cp:lastPrinted>
  <dcterms:created xsi:type="dcterms:W3CDTF">2011-12-16T12:44:17Z</dcterms:created>
  <dcterms:modified xsi:type="dcterms:W3CDTF">2017-04-12T08:31:47Z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